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E69FBC50-7418-45B4-86FA-70443114D84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0" i="1"/>
  <c r="E11" i="1" s="1"/>
  <c r="E12" i="1" s="1"/>
  <c r="E13" i="1" s="1"/>
  <c r="E14" i="1" s="1"/>
  <c r="D8" i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9" i="1"/>
  <c r="C49" i="1"/>
  <c r="H8" i="1"/>
  <c r="F8" i="1"/>
  <c r="G8" i="1" s="1"/>
  <c r="E15" i="1" l="1"/>
  <c r="H9" i="1"/>
  <c r="H10" i="1" s="1"/>
  <c r="H11" i="1" s="1"/>
  <c r="H12" i="1" s="1"/>
  <c r="F13" i="1" s="1"/>
  <c r="G13" i="1" s="1"/>
  <c r="F9" i="1"/>
  <c r="G9" i="1" s="1"/>
  <c r="E16" i="1" l="1"/>
  <c r="F10" i="1"/>
  <c r="G10" i="1" s="1"/>
  <c r="H13" i="1"/>
  <c r="F11" i="1"/>
  <c r="G11" i="1" s="1"/>
  <c r="F12" i="1"/>
  <c r="G12" i="1" s="1"/>
  <c r="E17" i="1" l="1"/>
  <c r="H14" i="1"/>
  <c r="F14" i="1"/>
  <c r="G14" i="1" s="1"/>
  <c r="F15" i="1" l="1"/>
  <c r="H15" i="1"/>
  <c r="E18" i="1"/>
  <c r="E19" i="1" l="1"/>
  <c r="F16" i="1"/>
  <c r="G16" i="1" s="1"/>
  <c r="H16" i="1"/>
  <c r="G15" i="1"/>
  <c r="E20" i="1" l="1"/>
  <c r="H17" i="1"/>
  <c r="F17" i="1"/>
  <c r="G17" i="1" l="1"/>
  <c r="E21" i="1"/>
  <c r="H18" i="1"/>
  <c r="F18" i="1"/>
  <c r="G18" i="1" s="1"/>
  <c r="E22" i="1" l="1"/>
  <c r="F19" i="1"/>
  <c r="G19" i="1" s="1"/>
  <c r="H19" i="1"/>
  <c r="F20" i="1" l="1"/>
  <c r="H20" i="1"/>
  <c r="E23" i="1"/>
  <c r="H21" i="1" l="1"/>
  <c r="F21" i="1"/>
  <c r="G21" i="1" s="1"/>
  <c r="G20" i="1"/>
  <c r="E24" i="1"/>
  <c r="E25" i="1" l="1"/>
  <c r="H22" i="1"/>
  <c r="F22" i="1"/>
  <c r="G22" i="1" s="1"/>
  <c r="E26" i="1" l="1"/>
  <c r="F23" i="1"/>
  <c r="G23" i="1" s="1"/>
  <c r="H23" i="1"/>
  <c r="E27" i="1" l="1"/>
  <c r="F24" i="1"/>
  <c r="G24" i="1" s="1"/>
  <c r="H24" i="1"/>
  <c r="E28" i="1" l="1"/>
  <c r="H25" i="1"/>
  <c r="F25" i="1"/>
  <c r="G25" i="1" s="1"/>
  <c r="H26" i="1" l="1"/>
  <c r="F26" i="1"/>
  <c r="G26" i="1" s="1"/>
  <c r="E29" i="1"/>
  <c r="E30" i="1" l="1"/>
  <c r="F27" i="1"/>
  <c r="G27" i="1" s="1"/>
  <c r="H27" i="1"/>
  <c r="E31" i="1" l="1"/>
  <c r="F28" i="1"/>
  <c r="G28" i="1" s="1"/>
  <c r="H28" i="1"/>
  <c r="E32" i="1" l="1"/>
  <c r="H29" i="1"/>
  <c r="F29" i="1"/>
  <c r="G29" i="1" s="1"/>
  <c r="H30" i="1" l="1"/>
  <c r="F30" i="1"/>
  <c r="G30" i="1" s="1"/>
  <c r="E33" i="1"/>
  <c r="E34" i="1" l="1"/>
  <c r="F31" i="1"/>
  <c r="G31" i="1" s="1"/>
  <c r="H31" i="1"/>
  <c r="E35" i="1" l="1"/>
  <c r="F32" i="1"/>
  <c r="G32" i="1" s="1"/>
  <c r="H32" i="1"/>
  <c r="E36" i="1" l="1"/>
  <c r="H33" i="1"/>
  <c r="F33" i="1"/>
  <c r="G33" i="1" s="1"/>
  <c r="H34" i="1" l="1"/>
  <c r="F34" i="1"/>
  <c r="G34" i="1" s="1"/>
  <c r="E37" i="1"/>
  <c r="E38" i="1" l="1"/>
  <c r="F35" i="1"/>
  <c r="G35" i="1" s="1"/>
  <c r="H35" i="1"/>
  <c r="E39" i="1" l="1"/>
  <c r="F36" i="1"/>
  <c r="G36" i="1" s="1"/>
  <c r="H36" i="1"/>
  <c r="E40" i="1" l="1"/>
  <c r="H37" i="1"/>
  <c r="F37" i="1"/>
  <c r="G37" i="1" s="1"/>
  <c r="H38" i="1" l="1"/>
  <c r="F38" i="1"/>
  <c r="G38" i="1" s="1"/>
  <c r="E41" i="1"/>
  <c r="E42" i="1" l="1"/>
  <c r="F39" i="1"/>
  <c r="G39" i="1" s="1"/>
  <c r="H39" i="1"/>
  <c r="F40" i="1" l="1"/>
  <c r="G40" i="1" s="1"/>
  <c r="H40" i="1"/>
  <c r="H41" i="1" l="1"/>
  <c r="F41" i="1"/>
  <c r="G41" i="1" s="1"/>
  <c r="H42" i="1" l="1"/>
  <c r="F42" i="1"/>
  <c r="G42" i="1" s="1"/>
  <c r="H43" i="1" l="1"/>
  <c r="F43" i="1"/>
  <c r="G43" i="1" l="1"/>
  <c r="G44" i="1" s="1"/>
  <c r="F44" i="1"/>
</calcChain>
</file>

<file path=xl/sharedStrings.xml><?xml version="1.0" encoding="utf-8"?>
<sst xmlns="http://schemas.openxmlformats.org/spreadsheetml/2006/main" count="14" uniqueCount="14">
  <si>
    <t>Tabla de Amortizacion</t>
  </si>
  <si>
    <t>Nombre:</t>
  </si>
  <si>
    <t>Capital:</t>
  </si>
  <si>
    <t>Interes:</t>
  </si>
  <si>
    <t>Fecha desembolso:</t>
  </si>
  <si>
    <t>Plazo:</t>
  </si>
  <si>
    <t>Nº</t>
  </si>
  <si>
    <t>Fecha de Pago</t>
  </si>
  <si>
    <t>Capital</t>
  </si>
  <si>
    <t>Interes</t>
  </si>
  <si>
    <t>Valor a pagar</t>
  </si>
  <si>
    <t>Capital Reducido</t>
  </si>
  <si>
    <t>xxxx</t>
  </si>
  <si>
    <t>1000/12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</si>
</sst>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9" fontId="0" fillId="0" borderId="0" xfId="0" applyNumberFormat="1"/>
    <xf numFmtId="14" fontId="0" fillId="0" borderId="0" xfId="0" applyNumberFormat="1"/>
    <xf numFmtId="2" fontId="0" fillId="0" borderId="1" xfId="0" applyNumberFormat="1" applyBorder="1"/>
    <xf numFmtId="2" fontId="0" fillId="0" borderId="0" xfId="0" applyNumberFormat="1"/>
    <xf numFmtId="164" fontId="0" fillId="0" borderId="0" xfId="0" applyNumberFormat="1"/>
    <xf numFmtId="14" fontId="0" fillId="0" borderId="1" xfId="0" applyNumberFormat="1" applyBorder="1"/>
    <xf numFmtId="0" fontId="1" fillId="2" borderId="1" xfId="0" applyFont="1" applyFill="1" applyBorder="1"/>
    <xf numFmtId="2" fontId="1" fillId="2" borderId="1" xfId="0" applyNumberFormat="1" applyFont="1" applyFill="1" applyBorder="1"/>
    <xf numFmtId="0" fontId="0" fillId="2" borderId="1" xfId="0" applyFill="1" applyBorder="1"/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38099</xdr:rowOff>
    </xdr:from>
    <xdr:to>
      <xdr:col>14</xdr:col>
      <xdr:colOff>742950</xdr:colOff>
      <xdr:row>18</xdr:row>
      <xdr:rowOff>171450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E49BB9E-B1B4-C878-EFB4-FABCEA99025E}"/>
            </a:ext>
          </a:extLst>
        </xdr:cNvPr>
        <xdr:cNvSpPr txBox="1"/>
      </xdr:nvSpPr>
      <xdr:spPr>
        <a:xfrm>
          <a:off x="7591425" y="38099"/>
          <a:ext cx="4552950" cy="35623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C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Siga estos sencillos pasos:</a:t>
          </a:r>
        </a:p>
        <a:p>
          <a:pPr algn="just"/>
          <a:endParaRPr lang="es-EC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just" fontAlgn="t"/>
          <a:r>
            <a:rPr lang="es-EC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Ingrese el monto del capital que desea solicitar. La cooperativa ofrece créditos desde $1,000 hasta $3,000.</a:t>
          </a:r>
        </a:p>
        <a:p>
          <a:pPr algn="just" fontAlgn="t"/>
          <a:r>
            <a:rPr lang="es-EC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s-EC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C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Introduzca la tasa de interés anual, que en nuestro caso es del 26% sobre el saldo.</a:t>
          </a:r>
        </a:p>
        <a:p>
          <a:pPr algn="just" fontAlgn="t"/>
          <a:r>
            <a:rPr lang="es-EC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Proporcione la fecha actual en la que está realizando la solicitud.</a:t>
          </a:r>
        </a:p>
        <a:p>
          <a:pPr algn="just" fontAlgn="t"/>
          <a:r>
            <a:rPr lang="es-EC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s-EC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C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Seleccione el plazo de pago que se ajuste a sus necesidades. Para montos de $1,000 a $3,000, ofrecemos plazos de 12 meses</a:t>
          </a:r>
          <a:r>
            <a:rPr lang="es-EC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Para solicitudes superiores a $3,000, los plazos se extienden de 24 a 36 meses.</a:t>
          </a:r>
        </a:p>
        <a:p>
          <a:pPr algn="just" fontAlgn="t"/>
          <a:endParaRPr lang="es-EC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just"/>
          <a:r>
            <a:rPr lang="es-EC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Una vez ingresados estos datos, la tabla de amortización generará un cronograma detallado que le permitirá visualizar el monto de las cuotas mensuales, los intereses a pagar y el saldo insoluto a lo largo del plazo del crédito. Esta herramienta facilitará su proceso de toma de decisiones y le ayudará a planificar adecuadamente sus pagos.</a:t>
          </a:r>
        </a:p>
        <a:p>
          <a:pPr algn="just"/>
          <a:endParaRPr lang="es-EC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just"/>
          <a:r>
            <a:rPr lang="es-EC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tiene alguna duda o requiere asistencia adicional, no dude en comunicarse con nuestro equipo de expertos financieros, quienes estarán encantados de brindarle asesoramiento personalizado.</a:t>
          </a:r>
        </a:p>
        <a:p>
          <a:endParaRPr lang="es-EC" sz="1100" b="0"/>
        </a:p>
      </xdr:txBody>
    </xdr:sp>
    <xdr:clientData/>
  </xdr:twoCellAnchor>
  <xdr:twoCellAnchor editAs="oneCell">
    <xdr:from>
      <xdr:col>0</xdr:col>
      <xdr:colOff>180975</xdr:colOff>
      <xdr:row>0</xdr:row>
      <xdr:rowOff>0</xdr:rowOff>
    </xdr:from>
    <xdr:to>
      <xdr:col>1</xdr:col>
      <xdr:colOff>619125</xdr:colOff>
      <xdr:row>6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285E38-A34B-FD7D-9A8A-EA52F6354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1200150" cy="120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K49"/>
  <sheetViews>
    <sheetView tabSelected="1" workbookViewId="0">
      <selection activeCell="A9" sqref="A9"/>
    </sheetView>
  </sheetViews>
  <sheetFormatPr baseColWidth="10" defaultRowHeight="15" x14ac:dyDescent="0.25"/>
  <cols>
    <col min="4" max="4" width="13.5703125" bestFit="1" customWidth="1"/>
    <col min="5" max="5" width="11.5703125" style="5" bestFit="1" customWidth="1"/>
    <col min="6" max="6" width="12.5703125" bestFit="1" customWidth="1"/>
    <col min="7" max="7" width="14.5703125" style="5" bestFit="1" customWidth="1"/>
    <col min="8" max="8" width="15.85546875" style="5" bestFit="1" customWidth="1"/>
  </cols>
  <sheetData>
    <row r="1" spans="3:8" x14ac:dyDescent="0.25">
      <c r="C1" s="11" t="s">
        <v>0</v>
      </c>
      <c r="D1" s="11"/>
      <c r="E1" s="11"/>
      <c r="F1" s="11"/>
      <c r="G1" s="11"/>
      <c r="H1" s="11"/>
    </row>
    <row r="2" spans="3:8" x14ac:dyDescent="0.25">
      <c r="C2" s="1" t="s">
        <v>1</v>
      </c>
      <c r="D2" t="s">
        <v>12</v>
      </c>
    </row>
    <row r="3" spans="3:8" x14ac:dyDescent="0.25">
      <c r="C3" s="1" t="s">
        <v>2</v>
      </c>
      <c r="D3" s="6">
        <v>10000</v>
      </c>
    </row>
    <row r="4" spans="3:8" x14ac:dyDescent="0.25">
      <c r="C4" s="1" t="s">
        <v>3</v>
      </c>
      <c r="D4" s="2">
        <v>0.26</v>
      </c>
    </row>
    <row r="5" spans="3:8" x14ac:dyDescent="0.25">
      <c r="C5" s="1" t="s">
        <v>4</v>
      </c>
      <c r="D5" s="3">
        <v>45428</v>
      </c>
    </row>
    <row r="6" spans="3:8" x14ac:dyDescent="0.25">
      <c r="C6" s="1" t="s">
        <v>5</v>
      </c>
      <c r="D6">
        <v>36</v>
      </c>
    </row>
    <row r="7" spans="3:8" x14ac:dyDescent="0.25">
      <c r="C7" s="8" t="s">
        <v>6</v>
      </c>
      <c r="D7" s="8" t="s">
        <v>7</v>
      </c>
      <c r="E7" s="9" t="s">
        <v>8</v>
      </c>
      <c r="F7" s="8" t="s">
        <v>9</v>
      </c>
      <c r="G7" s="9" t="s">
        <v>10</v>
      </c>
      <c r="H7" s="9" t="s">
        <v>11</v>
      </c>
    </row>
    <row r="8" spans="3:8" x14ac:dyDescent="0.25">
      <c r="C8" s="10">
        <v>1</v>
      </c>
      <c r="D8" s="7">
        <f>D5+31</f>
        <v>45459</v>
      </c>
      <c r="E8" s="4">
        <v>138.88999999999999</v>
      </c>
      <c r="F8" s="4">
        <f>D3*10%/360*30</f>
        <v>83.333333333333329</v>
      </c>
      <c r="G8" s="4">
        <f>E8+F8</f>
        <v>222.2233333333333</v>
      </c>
      <c r="H8" s="4">
        <f>D3-E8</f>
        <v>9861.11</v>
      </c>
    </row>
    <row r="9" spans="3:8" x14ac:dyDescent="0.25">
      <c r="C9" s="10">
        <v>2</v>
      </c>
      <c r="D9" s="7">
        <f>D8+30</f>
        <v>45489</v>
      </c>
      <c r="E9" s="4">
        <f>E8</f>
        <v>138.88999999999999</v>
      </c>
      <c r="F9" s="4">
        <f>H8*10%/360*30</f>
        <v>82.17591666666668</v>
      </c>
      <c r="G9" s="4">
        <f t="shared" ref="G9:G43" si="0">E9+F9</f>
        <v>221.06591666666668</v>
      </c>
      <c r="H9" s="4">
        <f>H8-E9</f>
        <v>9722.2200000000012</v>
      </c>
    </row>
    <row r="10" spans="3:8" x14ac:dyDescent="0.25">
      <c r="C10" s="10">
        <v>3</v>
      </c>
      <c r="D10" s="7">
        <f>D9+31</f>
        <v>45520</v>
      </c>
      <c r="E10" s="4">
        <f t="shared" ref="E10:E42" si="1">E9</f>
        <v>138.88999999999999</v>
      </c>
      <c r="F10" s="4">
        <f>H9*10%/360*30</f>
        <v>81.018500000000017</v>
      </c>
      <c r="G10" s="4">
        <f t="shared" si="0"/>
        <v>219.9085</v>
      </c>
      <c r="H10" s="4">
        <f t="shared" ref="H10:H43" si="2">H9-E10</f>
        <v>9583.3300000000017</v>
      </c>
    </row>
    <row r="11" spans="3:8" x14ac:dyDescent="0.25">
      <c r="C11" s="10">
        <v>4</v>
      </c>
      <c r="D11" s="7">
        <f>D10+31</f>
        <v>45551</v>
      </c>
      <c r="E11" s="4">
        <f t="shared" si="1"/>
        <v>138.88999999999999</v>
      </c>
      <c r="F11" s="4">
        <f t="shared" ref="F11:F43" si="3">H10*10%/360*30</f>
        <v>79.86108333333334</v>
      </c>
      <c r="G11" s="4">
        <f t="shared" si="0"/>
        <v>218.75108333333333</v>
      </c>
      <c r="H11" s="4">
        <f t="shared" si="2"/>
        <v>9444.4400000000023</v>
      </c>
    </row>
    <row r="12" spans="3:8" x14ac:dyDescent="0.25">
      <c r="C12" s="10">
        <v>5</v>
      </c>
      <c r="D12" s="7">
        <f t="shared" ref="D12:D43" si="4">D11+30</f>
        <v>45581</v>
      </c>
      <c r="E12" s="4">
        <f t="shared" si="1"/>
        <v>138.88999999999999</v>
      </c>
      <c r="F12" s="4">
        <f t="shared" si="3"/>
        <v>78.703666666666692</v>
      </c>
      <c r="G12" s="4">
        <f t="shared" si="0"/>
        <v>217.59366666666668</v>
      </c>
      <c r="H12" s="4">
        <f t="shared" si="2"/>
        <v>9305.5500000000029</v>
      </c>
    </row>
    <row r="13" spans="3:8" x14ac:dyDescent="0.25">
      <c r="C13" s="10">
        <v>6</v>
      </c>
      <c r="D13" s="7">
        <f>D12+31</f>
        <v>45612</v>
      </c>
      <c r="E13" s="4">
        <f t="shared" si="1"/>
        <v>138.88999999999999</v>
      </c>
      <c r="F13" s="4">
        <f t="shared" si="3"/>
        <v>77.546250000000015</v>
      </c>
      <c r="G13" s="4">
        <f t="shared" si="0"/>
        <v>216.43625</v>
      </c>
      <c r="H13" s="4">
        <f t="shared" si="2"/>
        <v>9166.6600000000035</v>
      </c>
    </row>
    <row r="14" spans="3:8" x14ac:dyDescent="0.25">
      <c r="C14" s="10">
        <v>7</v>
      </c>
      <c r="D14" s="7">
        <f t="shared" si="4"/>
        <v>45642</v>
      </c>
      <c r="E14" s="4">
        <f t="shared" si="1"/>
        <v>138.88999999999999</v>
      </c>
      <c r="F14" s="4">
        <f t="shared" si="3"/>
        <v>76.388833333333366</v>
      </c>
      <c r="G14" s="4">
        <f t="shared" si="0"/>
        <v>215.27883333333335</v>
      </c>
      <c r="H14" s="4">
        <f t="shared" si="2"/>
        <v>9027.7700000000041</v>
      </c>
    </row>
    <row r="15" spans="3:8" x14ac:dyDescent="0.25">
      <c r="C15" s="10">
        <v>8</v>
      </c>
      <c r="D15" s="7">
        <f>D14+31</f>
        <v>45673</v>
      </c>
      <c r="E15" s="4">
        <f t="shared" si="1"/>
        <v>138.88999999999999</v>
      </c>
      <c r="F15" s="4">
        <f t="shared" si="3"/>
        <v>75.231416666666718</v>
      </c>
      <c r="G15" s="4">
        <f t="shared" si="0"/>
        <v>214.1214166666667</v>
      </c>
      <c r="H15" s="4">
        <f t="shared" si="2"/>
        <v>8888.8800000000047</v>
      </c>
    </row>
    <row r="16" spans="3:8" x14ac:dyDescent="0.25">
      <c r="C16" s="10">
        <v>9</v>
      </c>
      <c r="D16" s="7">
        <f>D15+31</f>
        <v>45704</v>
      </c>
      <c r="E16" s="4">
        <f t="shared" si="1"/>
        <v>138.88999999999999</v>
      </c>
      <c r="F16" s="4">
        <f t="shared" si="3"/>
        <v>74.074000000000041</v>
      </c>
      <c r="G16" s="4">
        <f t="shared" si="0"/>
        <v>212.96400000000003</v>
      </c>
      <c r="H16" s="4">
        <f t="shared" si="2"/>
        <v>8749.9900000000052</v>
      </c>
    </row>
    <row r="17" spans="3:11" x14ac:dyDescent="0.25">
      <c r="C17" s="10">
        <v>10</v>
      </c>
      <c r="D17" s="7">
        <f>D16+28</f>
        <v>45732</v>
      </c>
      <c r="E17" s="4">
        <f t="shared" si="1"/>
        <v>138.88999999999999</v>
      </c>
      <c r="F17" s="4">
        <f t="shared" si="3"/>
        <v>72.916583333333392</v>
      </c>
      <c r="G17" s="4">
        <f t="shared" si="0"/>
        <v>211.80658333333338</v>
      </c>
      <c r="H17" s="4">
        <f t="shared" si="2"/>
        <v>8611.1000000000058</v>
      </c>
    </row>
    <row r="18" spans="3:11" x14ac:dyDescent="0.25">
      <c r="C18" s="10">
        <v>11</v>
      </c>
      <c r="D18" s="7">
        <f>D17+31</f>
        <v>45763</v>
      </c>
      <c r="E18" s="4">
        <f t="shared" si="1"/>
        <v>138.88999999999999</v>
      </c>
      <c r="F18" s="4">
        <f t="shared" si="3"/>
        <v>71.759166666666715</v>
      </c>
      <c r="G18" s="4">
        <f t="shared" si="0"/>
        <v>210.6491666666667</v>
      </c>
      <c r="H18" s="4">
        <f t="shared" si="2"/>
        <v>8472.2100000000064</v>
      </c>
    </row>
    <row r="19" spans="3:11" x14ac:dyDescent="0.25">
      <c r="C19" s="10">
        <v>12</v>
      </c>
      <c r="D19" s="7">
        <f t="shared" si="4"/>
        <v>45793</v>
      </c>
      <c r="E19" s="4">
        <f t="shared" si="1"/>
        <v>138.88999999999999</v>
      </c>
      <c r="F19" s="4">
        <f t="shared" si="3"/>
        <v>70.601750000000067</v>
      </c>
      <c r="G19" s="4">
        <f t="shared" si="0"/>
        <v>209.49175000000005</v>
      </c>
      <c r="H19" s="4">
        <f t="shared" si="2"/>
        <v>8333.320000000007</v>
      </c>
      <c r="K19" t="s">
        <v>13</v>
      </c>
    </row>
    <row r="20" spans="3:11" x14ac:dyDescent="0.25">
      <c r="C20" s="10">
        <v>13</v>
      </c>
      <c r="D20" s="7">
        <f>D19+31</f>
        <v>45824</v>
      </c>
      <c r="E20" s="4">
        <f t="shared" si="1"/>
        <v>138.88999999999999</v>
      </c>
      <c r="F20" s="4">
        <f t="shared" si="3"/>
        <v>69.444333333333404</v>
      </c>
      <c r="G20" s="4">
        <f t="shared" si="0"/>
        <v>208.3343333333334</v>
      </c>
      <c r="H20" s="4">
        <f t="shared" si="2"/>
        <v>8194.4300000000076</v>
      </c>
    </row>
    <row r="21" spans="3:11" x14ac:dyDescent="0.25">
      <c r="C21" s="10">
        <v>14</v>
      </c>
      <c r="D21" s="7">
        <f t="shared" si="4"/>
        <v>45854</v>
      </c>
      <c r="E21" s="4">
        <f t="shared" si="1"/>
        <v>138.88999999999999</v>
      </c>
      <c r="F21" s="4">
        <f t="shared" si="3"/>
        <v>68.286916666666727</v>
      </c>
      <c r="G21" s="4">
        <f t="shared" si="0"/>
        <v>207.17691666666673</v>
      </c>
      <c r="H21" s="4">
        <f t="shared" si="2"/>
        <v>8055.5400000000072</v>
      </c>
    </row>
    <row r="22" spans="3:11" x14ac:dyDescent="0.25">
      <c r="C22" s="10">
        <v>15</v>
      </c>
      <c r="D22" s="7">
        <f>D21+31</f>
        <v>45885</v>
      </c>
      <c r="E22" s="4">
        <f t="shared" si="1"/>
        <v>138.88999999999999</v>
      </c>
      <c r="F22" s="4">
        <f t="shared" si="3"/>
        <v>67.129500000000064</v>
      </c>
      <c r="G22" s="4">
        <f t="shared" si="0"/>
        <v>206.01950000000005</v>
      </c>
      <c r="H22" s="4">
        <f t="shared" si="2"/>
        <v>7916.6500000000069</v>
      </c>
    </row>
    <row r="23" spans="3:11" x14ac:dyDescent="0.25">
      <c r="C23" s="10">
        <v>16</v>
      </c>
      <c r="D23" s="7">
        <f>D22+31</f>
        <v>45916</v>
      </c>
      <c r="E23" s="4">
        <f t="shared" si="1"/>
        <v>138.88999999999999</v>
      </c>
      <c r="F23" s="4">
        <f t="shared" si="3"/>
        <v>65.972083333333401</v>
      </c>
      <c r="G23" s="4">
        <f t="shared" si="0"/>
        <v>204.86208333333337</v>
      </c>
      <c r="H23" s="4">
        <f t="shared" si="2"/>
        <v>7777.7600000000066</v>
      </c>
    </row>
    <row r="24" spans="3:11" x14ac:dyDescent="0.25">
      <c r="C24" s="10">
        <v>17</v>
      </c>
      <c r="D24" s="7">
        <f t="shared" si="4"/>
        <v>45946</v>
      </c>
      <c r="E24" s="4">
        <f t="shared" si="1"/>
        <v>138.88999999999999</v>
      </c>
      <c r="F24" s="4">
        <f t="shared" si="3"/>
        <v>64.814666666666724</v>
      </c>
      <c r="G24" s="4">
        <f t="shared" si="0"/>
        <v>203.7046666666667</v>
      </c>
      <c r="H24" s="4">
        <f t="shared" si="2"/>
        <v>7638.8700000000063</v>
      </c>
    </row>
    <row r="25" spans="3:11" x14ac:dyDescent="0.25">
      <c r="C25" s="10">
        <v>18</v>
      </c>
      <c r="D25" s="7">
        <f>D24+31</f>
        <v>45977</v>
      </c>
      <c r="E25" s="4">
        <f t="shared" si="1"/>
        <v>138.88999999999999</v>
      </c>
      <c r="F25" s="4">
        <f t="shared" si="3"/>
        <v>63.657250000000055</v>
      </c>
      <c r="G25" s="4">
        <f t="shared" si="0"/>
        <v>202.54725000000005</v>
      </c>
      <c r="H25" s="4">
        <f t="shared" si="2"/>
        <v>7499.9800000000059</v>
      </c>
    </row>
    <row r="26" spans="3:11" x14ac:dyDescent="0.25">
      <c r="C26" s="10">
        <v>19</v>
      </c>
      <c r="D26" s="7">
        <f t="shared" si="4"/>
        <v>46007</v>
      </c>
      <c r="E26" s="4">
        <f t="shared" si="1"/>
        <v>138.88999999999999</v>
      </c>
      <c r="F26" s="4">
        <f t="shared" si="3"/>
        <v>62.499833333333392</v>
      </c>
      <c r="G26" s="4">
        <f t="shared" si="0"/>
        <v>201.38983333333337</v>
      </c>
      <c r="H26" s="4">
        <f t="shared" si="2"/>
        <v>7361.0900000000056</v>
      </c>
    </row>
    <row r="27" spans="3:11" x14ac:dyDescent="0.25">
      <c r="C27" s="10">
        <v>20</v>
      </c>
      <c r="D27" s="7">
        <f>D26+31</f>
        <v>46038</v>
      </c>
      <c r="E27" s="4">
        <f t="shared" si="1"/>
        <v>138.88999999999999</v>
      </c>
      <c r="F27" s="4">
        <f t="shared" si="3"/>
        <v>61.342416666666715</v>
      </c>
      <c r="G27" s="4">
        <f t="shared" si="0"/>
        <v>200.23241666666669</v>
      </c>
      <c r="H27" s="4">
        <f t="shared" si="2"/>
        <v>7222.2000000000053</v>
      </c>
    </row>
    <row r="28" spans="3:11" x14ac:dyDescent="0.25">
      <c r="C28" s="10">
        <v>21</v>
      </c>
      <c r="D28" s="7">
        <f>D27+31</f>
        <v>46069</v>
      </c>
      <c r="E28" s="4">
        <f t="shared" si="1"/>
        <v>138.88999999999999</v>
      </c>
      <c r="F28" s="4">
        <f t="shared" si="3"/>
        <v>60.185000000000052</v>
      </c>
      <c r="G28" s="4">
        <f t="shared" si="0"/>
        <v>199.07500000000005</v>
      </c>
      <c r="H28" s="4">
        <f t="shared" si="2"/>
        <v>7083.3100000000049</v>
      </c>
    </row>
    <row r="29" spans="3:11" x14ac:dyDescent="0.25">
      <c r="C29" s="10">
        <v>22</v>
      </c>
      <c r="D29" s="7">
        <f>D28+28</f>
        <v>46097</v>
      </c>
      <c r="E29" s="4">
        <f t="shared" si="1"/>
        <v>138.88999999999999</v>
      </c>
      <c r="F29" s="4">
        <f t="shared" si="3"/>
        <v>59.027583333333382</v>
      </c>
      <c r="G29" s="4">
        <f t="shared" si="0"/>
        <v>197.91758333333337</v>
      </c>
      <c r="H29" s="4">
        <f t="shared" si="2"/>
        <v>6944.4200000000046</v>
      </c>
    </row>
    <row r="30" spans="3:11" x14ac:dyDescent="0.25">
      <c r="C30" s="10">
        <v>23</v>
      </c>
      <c r="D30" s="7">
        <f>D29+31</f>
        <v>46128</v>
      </c>
      <c r="E30" s="4">
        <f t="shared" si="1"/>
        <v>138.88999999999999</v>
      </c>
      <c r="F30" s="4">
        <f t="shared" si="3"/>
        <v>57.870166666666705</v>
      </c>
      <c r="G30" s="4">
        <f t="shared" si="0"/>
        <v>196.76016666666669</v>
      </c>
      <c r="H30" s="4">
        <f t="shared" si="2"/>
        <v>6805.5300000000043</v>
      </c>
    </row>
    <row r="31" spans="3:11" x14ac:dyDescent="0.25">
      <c r="C31" s="10">
        <v>24</v>
      </c>
      <c r="D31" s="7">
        <f t="shared" si="4"/>
        <v>46158</v>
      </c>
      <c r="E31" s="4">
        <f t="shared" si="1"/>
        <v>138.88999999999999</v>
      </c>
      <c r="F31" s="4">
        <f t="shared" si="3"/>
        <v>56.712750000000042</v>
      </c>
      <c r="G31" s="4">
        <f t="shared" si="0"/>
        <v>195.60275000000001</v>
      </c>
      <c r="H31" s="4">
        <f t="shared" si="2"/>
        <v>6666.640000000004</v>
      </c>
    </row>
    <row r="32" spans="3:11" x14ac:dyDescent="0.25">
      <c r="C32" s="10">
        <v>25</v>
      </c>
      <c r="D32" s="7">
        <f>D31+31</f>
        <v>46189</v>
      </c>
      <c r="E32" s="4">
        <f t="shared" si="1"/>
        <v>138.88999999999999</v>
      </c>
      <c r="F32" s="4">
        <f t="shared" si="3"/>
        <v>55.555333333333373</v>
      </c>
      <c r="G32" s="4">
        <f t="shared" si="0"/>
        <v>194.44533333333337</v>
      </c>
      <c r="H32" s="4">
        <f t="shared" si="2"/>
        <v>6527.7500000000036</v>
      </c>
    </row>
    <row r="33" spans="3:8" x14ac:dyDescent="0.25">
      <c r="C33" s="10">
        <v>26</v>
      </c>
      <c r="D33" s="7">
        <f t="shared" si="4"/>
        <v>46219</v>
      </c>
      <c r="E33" s="4">
        <f t="shared" si="1"/>
        <v>138.88999999999999</v>
      </c>
      <c r="F33" s="4">
        <f t="shared" si="3"/>
        <v>54.397916666666703</v>
      </c>
      <c r="G33" s="4">
        <f t="shared" si="0"/>
        <v>193.28791666666669</v>
      </c>
      <c r="H33" s="4">
        <f t="shared" si="2"/>
        <v>6388.8600000000033</v>
      </c>
    </row>
    <row r="34" spans="3:8" x14ac:dyDescent="0.25">
      <c r="C34" s="10">
        <v>27</v>
      </c>
      <c r="D34" s="7">
        <f>D33+31</f>
        <v>46250</v>
      </c>
      <c r="E34" s="4">
        <f t="shared" si="1"/>
        <v>138.88999999999999</v>
      </c>
      <c r="F34" s="4">
        <f t="shared" si="3"/>
        <v>53.240500000000033</v>
      </c>
      <c r="G34" s="4">
        <f t="shared" si="0"/>
        <v>192.13050000000001</v>
      </c>
      <c r="H34" s="4">
        <f t="shared" si="2"/>
        <v>6249.970000000003</v>
      </c>
    </row>
    <row r="35" spans="3:8" x14ac:dyDescent="0.25">
      <c r="C35" s="10">
        <v>28</v>
      </c>
      <c r="D35" s="7">
        <f>D34+31</f>
        <v>46281</v>
      </c>
      <c r="E35" s="4">
        <f t="shared" si="1"/>
        <v>138.88999999999999</v>
      </c>
      <c r="F35" s="4">
        <f t="shared" si="3"/>
        <v>52.083083333333363</v>
      </c>
      <c r="G35" s="4">
        <f t="shared" si="0"/>
        <v>190.97308333333336</v>
      </c>
      <c r="H35" s="4">
        <f t="shared" si="2"/>
        <v>6111.0800000000027</v>
      </c>
    </row>
    <row r="36" spans="3:8" x14ac:dyDescent="0.25">
      <c r="C36" s="10">
        <v>29</v>
      </c>
      <c r="D36" s="7">
        <f t="shared" si="4"/>
        <v>46311</v>
      </c>
      <c r="E36" s="4">
        <f t="shared" si="1"/>
        <v>138.88999999999999</v>
      </c>
      <c r="F36" s="4">
        <f t="shared" si="3"/>
        <v>50.925666666666693</v>
      </c>
      <c r="G36" s="4">
        <f t="shared" si="0"/>
        <v>189.81566666666669</v>
      </c>
      <c r="H36" s="4">
        <f t="shared" si="2"/>
        <v>5972.1900000000023</v>
      </c>
    </row>
    <row r="37" spans="3:8" x14ac:dyDescent="0.25">
      <c r="C37" s="10">
        <v>30</v>
      </c>
      <c r="D37" s="7">
        <f>D36+31</f>
        <v>46342</v>
      </c>
      <c r="E37" s="4">
        <f t="shared" si="1"/>
        <v>138.88999999999999</v>
      </c>
      <c r="F37" s="4">
        <f t="shared" si="3"/>
        <v>49.768250000000023</v>
      </c>
      <c r="G37" s="4">
        <f t="shared" si="0"/>
        <v>188.65825000000001</v>
      </c>
      <c r="H37" s="4">
        <f t="shared" si="2"/>
        <v>5833.300000000002</v>
      </c>
    </row>
    <row r="38" spans="3:8" x14ac:dyDescent="0.25">
      <c r="C38" s="10">
        <v>31</v>
      </c>
      <c r="D38" s="7">
        <f t="shared" si="4"/>
        <v>46372</v>
      </c>
      <c r="E38" s="4">
        <f t="shared" si="1"/>
        <v>138.88999999999999</v>
      </c>
      <c r="F38" s="4">
        <f t="shared" si="3"/>
        <v>48.610833333333353</v>
      </c>
      <c r="G38" s="4">
        <f t="shared" si="0"/>
        <v>187.50083333333333</v>
      </c>
      <c r="H38" s="4">
        <f t="shared" si="2"/>
        <v>5694.4100000000017</v>
      </c>
    </row>
    <row r="39" spans="3:8" x14ac:dyDescent="0.25">
      <c r="C39" s="10">
        <v>32</v>
      </c>
      <c r="D39" s="7">
        <f>D38+31</f>
        <v>46403</v>
      </c>
      <c r="E39" s="4">
        <f t="shared" si="1"/>
        <v>138.88999999999999</v>
      </c>
      <c r="F39" s="4">
        <f t="shared" si="3"/>
        <v>47.453416666666676</v>
      </c>
      <c r="G39" s="4">
        <f t="shared" si="0"/>
        <v>186.34341666666666</v>
      </c>
      <c r="H39" s="4">
        <f t="shared" si="2"/>
        <v>5555.5200000000013</v>
      </c>
    </row>
    <row r="40" spans="3:8" x14ac:dyDescent="0.25">
      <c r="C40" s="10">
        <v>33</v>
      </c>
      <c r="D40" s="7">
        <f>D39+31</f>
        <v>46434</v>
      </c>
      <c r="E40" s="4">
        <f t="shared" si="1"/>
        <v>138.88999999999999</v>
      </c>
      <c r="F40" s="4">
        <f t="shared" si="3"/>
        <v>46.296000000000014</v>
      </c>
      <c r="G40" s="4">
        <f t="shared" si="0"/>
        <v>185.18600000000001</v>
      </c>
      <c r="H40" s="4">
        <f t="shared" si="2"/>
        <v>5416.630000000001</v>
      </c>
    </row>
    <row r="41" spans="3:8" x14ac:dyDescent="0.25">
      <c r="C41" s="10">
        <v>34</v>
      </c>
      <c r="D41" s="7">
        <f>D40+28</f>
        <v>46462</v>
      </c>
      <c r="E41" s="4">
        <f t="shared" si="1"/>
        <v>138.88999999999999</v>
      </c>
      <c r="F41" s="4">
        <f t="shared" si="3"/>
        <v>45.138583333333344</v>
      </c>
      <c r="G41" s="4">
        <f t="shared" si="0"/>
        <v>184.02858333333333</v>
      </c>
      <c r="H41" s="4">
        <f t="shared" si="2"/>
        <v>5277.7400000000007</v>
      </c>
    </row>
    <row r="42" spans="3:8" x14ac:dyDescent="0.25">
      <c r="C42" s="10">
        <v>35</v>
      </c>
      <c r="D42" s="7">
        <f>D41+31</f>
        <v>46493</v>
      </c>
      <c r="E42" s="4">
        <f t="shared" si="1"/>
        <v>138.88999999999999</v>
      </c>
      <c r="F42" s="4">
        <f t="shared" si="3"/>
        <v>43.981166666666674</v>
      </c>
      <c r="G42" s="4">
        <f t="shared" si="0"/>
        <v>182.87116666666665</v>
      </c>
      <c r="H42" s="4">
        <f t="shared" si="2"/>
        <v>5138.8500000000004</v>
      </c>
    </row>
    <row r="43" spans="3:8" x14ac:dyDescent="0.25">
      <c r="C43" s="10">
        <v>36</v>
      </c>
      <c r="D43" s="7">
        <f t="shared" si="4"/>
        <v>46523</v>
      </c>
      <c r="E43" s="4">
        <v>138.85</v>
      </c>
      <c r="F43" s="4">
        <f t="shared" si="3"/>
        <v>42.823750000000011</v>
      </c>
      <c r="G43" s="4">
        <f t="shared" si="0"/>
        <v>181.67375000000001</v>
      </c>
      <c r="H43" s="4">
        <f t="shared" si="2"/>
        <v>5000</v>
      </c>
    </row>
    <row r="44" spans="3:8" x14ac:dyDescent="0.25">
      <c r="E44" s="9">
        <v>10000</v>
      </c>
      <c r="F44" s="9">
        <f>SUM(F8:F43)</f>
        <v>2270.8275000000008</v>
      </c>
      <c r="G44" s="9">
        <f>SUM(G8:G43)</f>
        <v>7270.8275000000012</v>
      </c>
    </row>
    <row r="49" spans="3:4" x14ac:dyDescent="0.25">
      <c r="C49" s="1" t="str">
        <f>C2</f>
        <v>Nombre:</v>
      </c>
      <c r="D49" t="str">
        <f>D2</f>
        <v>xxxx</v>
      </c>
    </row>
  </sheetData>
  <mergeCells count="1">
    <mergeCell ref="C1:H1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ÑAUPA</dc:creator>
  <cp:lastModifiedBy>Adrian Jimenez</cp:lastModifiedBy>
  <cp:lastPrinted>2024-05-27T15:00:35Z</cp:lastPrinted>
  <dcterms:created xsi:type="dcterms:W3CDTF">2024-05-27T14:27:45Z</dcterms:created>
  <dcterms:modified xsi:type="dcterms:W3CDTF">2024-07-11T16:58:53Z</dcterms:modified>
</cp:coreProperties>
</file>